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<sst xmlns="http://schemas.openxmlformats.org/spreadsheetml/2006/main" count="25" uniqueCount="18">
  <si>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Dishwasher</t>
  </si>
  <si>
    <t>Laundry</t>
  </si>
  <si>
    <t>Other</t>
  </si>
  <si>
    <t>MBR Bathroom</t>
  </si>
  <si>
    <t>Kids Shower</t>
  </si>
  <si>
    <t>Incoming Water Temp.</t>
  </si>
  <si>
    <t>Usage Temp.</t>
  </si>
  <si>
    <t>Temperature Rise</t>
  </si>
  <si>
    <t>Gallons used each minute</t>
  </si>
  <si>
    <t>BTU Calculator</t>
  </si>
  <si>
    <t>System Size (28-C)</t>
  </si>
  <si>
    <t>System Size (28-R/C)</t>
  </si>
  <si>
    <t>Paloma 28-Series Sizing Calculator for Homeowners</t>
  </si>
  <si>
    <t>Paloma 28-Series Sizing Calculator for Commercial Applications</t>
  </si>
  <si>
    <t>Peak Demand Activities</t>
  </si>
  <si>
    <t>Kitchen</t>
  </si>
  <si>
    <t>Showers/Bath</t>
  </si>
  <si>
    <t>Restrooms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</si>
</sst>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24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22.140625" style="0" customWidth="1"/>
    <col min="3" max="3" width="11.421875" style="0" customWidth="1"/>
    <col min="4" max="4" width="12.28125" style="0" customWidth="1"/>
    <col min="5" max="5" width="9.421875" style="0" customWidth="1"/>
    <col min="7" max="7" width="12.28125" style="0" customWidth="1"/>
  </cols>
  <sheetData>
    <row r="7" spans="1:7" ht="20.25">
      <c r="A7" s="2" t="s">
        <v>12</v>
      </c>
      <c r="B7" s="3"/>
      <c r="C7" s="3"/>
      <c r="D7" s="3"/>
      <c r="E7" s="3"/>
      <c r="F7" s="3"/>
      <c r="G7" s="3"/>
    </row>
    <row r="8" spans="1:7" s="1" customFormat="1" ht="51">
      <c r="A8" s="4"/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11</v>
      </c>
    </row>
    <row r="9" spans="1:7" ht="12.75">
      <c r="A9" s="3" t="s">
        <v>3</v>
      </c>
      <c r="B9" s="5">
        <v>50</v>
      </c>
      <c r="C9" s="5">
        <v>104</v>
      </c>
      <c r="D9" s="5">
        <f>+C9-B9</f>
        <v>54</v>
      </c>
      <c r="E9" s="3">
        <v>12</v>
      </c>
      <c r="F9" s="3">
        <f>E9*8.33*D9*60/0.84</f>
        <v>385560.00000000006</v>
      </c>
      <c r="G9" s="6">
        <f>F9/199900</f>
        <v>1.9287643821910958</v>
      </c>
    </row>
    <row r="10" spans="1:7" ht="12.75">
      <c r="A10" s="3" t="s">
        <v>4</v>
      </c>
      <c r="B10" s="5">
        <v>50</v>
      </c>
      <c r="C10" s="5">
        <v>104</v>
      </c>
      <c r="D10" s="5">
        <f>+C10-B10</f>
        <v>54</v>
      </c>
      <c r="E10" s="3">
        <v>2.5</v>
      </c>
      <c r="F10" s="3">
        <f>E10*8.33*D10*60/0.84</f>
        <v>80325</v>
      </c>
      <c r="G10" s="6">
        <f>F10/199900</f>
        <v>0.40182591295647824</v>
      </c>
    </row>
    <row r="11" spans="1:7" ht="12.75">
      <c r="A11" s="3" t="s">
        <v>0</v>
      </c>
      <c r="B11" s="5">
        <v>50</v>
      </c>
      <c r="C11" s="5">
        <v>120</v>
      </c>
      <c r="D11" s="5">
        <f>+C11-B11</f>
        <v>70</v>
      </c>
      <c r="E11" s="3">
        <v>0</v>
      </c>
      <c r="F11" s="3">
        <f>E11*8.33*D11*60/0.84</f>
        <v>0</v>
      </c>
      <c r="G11" s="6">
        <f>F11/199900</f>
        <v>0</v>
      </c>
    </row>
    <row r="12" spans="1:7" ht="12.75">
      <c r="A12" s="3" t="s">
        <v>1</v>
      </c>
      <c r="B12" s="5">
        <v>50</v>
      </c>
      <c r="C12" s="5">
        <v>110</v>
      </c>
      <c r="D12" s="5">
        <f>+C12-B12</f>
        <v>60</v>
      </c>
      <c r="E12" s="3">
        <v>0</v>
      </c>
      <c r="F12" s="3">
        <f>E12*8.33*D12*60/0.84</f>
        <v>0</v>
      </c>
      <c r="G12" s="6">
        <f>F12/199900</f>
        <v>0</v>
      </c>
    </row>
    <row r="13" spans="1:7" ht="12.75">
      <c r="A13" s="3" t="s">
        <v>2</v>
      </c>
      <c r="B13" s="5">
        <v>50</v>
      </c>
      <c r="C13" s="5">
        <v>100</v>
      </c>
      <c r="D13" s="5">
        <f>+C13-B13</f>
        <v>50</v>
      </c>
      <c r="E13" s="3">
        <v>1</v>
      </c>
      <c r="F13" s="3">
        <f>E13*8.33*D13*60/0.84</f>
        <v>29750</v>
      </c>
      <c r="G13" s="6">
        <f>F13/199900</f>
        <v>0.14882441220610304</v>
      </c>
    </row>
    <row r="14" spans="1:7" ht="12.75">
      <c r="A14" s="3"/>
      <c r="B14" s="3"/>
      <c r="C14" s="3"/>
      <c r="D14" s="3"/>
      <c r="E14" s="3"/>
      <c r="F14" s="3">
        <f>SUM(F9:F13)</f>
        <v>495635.00000000006</v>
      </c>
      <c r="G14" s="6">
        <f>SUM(G9:G13)</f>
        <v>2.4794147073536768</v>
      </c>
    </row>
    <row r="17" spans="1:7" ht="20.25">
      <c r="A17" s="2" t="s">
        <v>13</v>
      </c>
      <c r="B17" s="3"/>
      <c r="C17" s="3"/>
      <c r="D17" s="3"/>
      <c r="E17" s="3"/>
      <c r="F17" s="3"/>
      <c r="G17" s="3"/>
    </row>
    <row r="18" spans="1:7" s="1" customFormat="1" ht="51">
      <c r="A18" s="4" t="s">
        <v>14</v>
      </c>
      <c r="B18" s="4" t="s">
        <v>5</v>
      </c>
      <c r="C18" s="4" t="s">
        <v>6</v>
      </c>
      <c r="D18" s="4" t="s">
        <v>7</v>
      </c>
      <c r="E18" s="4" t="s">
        <v>8</v>
      </c>
      <c r="F18" s="4" t="s">
        <v>9</v>
      </c>
      <c r="G18" s="4" t="s">
        <v>10</v>
      </c>
    </row>
    <row r="19" spans="1:7" ht="12.75">
      <c r="A19" s="3" t="s">
        <v>16</v>
      </c>
      <c r="B19" s="5">
        <v>40</v>
      </c>
      <c r="C19" s="5">
        <v>104</v>
      </c>
      <c r="D19" s="5">
        <f>+C19-B19</f>
        <v>64</v>
      </c>
      <c r="E19" s="3">
        <v>50</v>
      </c>
      <c r="F19" s="3">
        <f>E19*8.33*D19*60/0.84</f>
        <v>1904000</v>
      </c>
      <c r="G19" s="6">
        <f>F19/199900</f>
        <v>9.524762381190595</v>
      </c>
    </row>
    <row r="20" spans="1:7" ht="12.75">
      <c r="A20" s="3" t="s">
        <v>17</v>
      </c>
      <c r="B20" s="5">
        <v>40</v>
      </c>
      <c r="C20" s="5">
        <v>100</v>
      </c>
      <c r="D20" s="5">
        <f>+C20-B20</f>
        <v>60</v>
      </c>
      <c r="E20" s="3">
        <v>10</v>
      </c>
      <c r="F20" s="3">
        <f>E20*8.33*D20*60/0.84</f>
        <v>357000</v>
      </c>
      <c r="G20" s="6">
        <f>F20/199900</f>
        <v>1.7858929464732367</v>
      </c>
    </row>
    <row r="21" spans="1:7" ht="12.75">
      <c r="A21" s="3" t="s">
        <v>15</v>
      </c>
      <c r="B21" s="5">
        <v>40</v>
      </c>
      <c r="C21" s="5">
        <v>140</v>
      </c>
      <c r="D21" s="5">
        <f>+C21-B21</f>
        <v>100</v>
      </c>
      <c r="E21" s="3">
        <v>10</v>
      </c>
      <c r="F21" s="3">
        <f>E21*8.33*D21*60/0.84</f>
        <v>595000</v>
      </c>
      <c r="G21" s="6">
        <f>F21/199900</f>
        <v>2.976488244122061</v>
      </c>
    </row>
    <row r="22" spans="1:7" ht="12.75">
      <c r="A22" s="3" t="s">
        <v>1</v>
      </c>
      <c r="B22" s="5">
        <v>40</v>
      </c>
      <c r="C22" s="5">
        <v>120</v>
      </c>
      <c r="D22" s="5">
        <f>+C22-B22</f>
        <v>80</v>
      </c>
      <c r="E22" s="3">
        <v>5</v>
      </c>
      <c r="F22" s="3">
        <f>E22*8.33*D22*60/0.84</f>
        <v>238000</v>
      </c>
      <c r="G22" s="6">
        <f>F22/199900</f>
        <v>1.1905952976488243</v>
      </c>
    </row>
    <row r="23" spans="1:7" ht="12.75">
      <c r="A23" s="3" t="s">
        <v>2</v>
      </c>
      <c r="B23" s="5">
        <v>40</v>
      </c>
      <c r="C23" s="5">
        <v>100</v>
      </c>
      <c r="D23" s="5">
        <f>+C23-B23</f>
        <v>60</v>
      </c>
      <c r="E23" s="3">
        <v>5</v>
      </c>
      <c r="F23" s="3">
        <f>E23*8.33*D23*60/0.84</f>
        <v>178500</v>
      </c>
      <c r="G23" s="6">
        <f>F23/199900</f>
        <v>0.8929464732366184</v>
      </c>
    </row>
    <row r="24" spans="1:7" ht="12.75">
      <c r="A24" s="3"/>
      <c r="B24" s="3"/>
      <c r="C24" s="3"/>
      <c r="D24" s="3"/>
      <c r="E24" s="3"/>
      <c r="F24" s="3">
        <f>SUM(F19:F23)</f>
        <v>3272500</v>
      </c>
      <c r="G24" s="6">
        <f>SUM(G19:G23)</f>
        <v>16.370685342671337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Raypak,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Hitchner</dc:creator>
  <cp:keywords/>
  <dc:description/>
  <cp:lastModifiedBy>Bob Hitchner</cp:lastModifiedBy>
  <dcterms:created xsi:type="dcterms:W3CDTF">2005-10-06T00:10:37Z</dcterms:created>
  <dcterms:modified xsi:type="dcterms:W3CDTF">2005-10-06T00:46:13Z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-65108324</vt:i4>
  </property>
  <property fmtid="{D5CDD505-2E9C-101B-9397-08002B2CF9AE}" pid="4" name="_EmailSubje">
    <vt:lpwstr>Banner and other new collateral</vt:lpwstr>
  </property>
  <property fmtid="{D5CDD505-2E9C-101B-9397-08002B2CF9AE}" pid="5" name="_AuthorEma">
    <vt:lpwstr>bhitchner@raypak.com</vt:lpwstr>
  </property>
  <property fmtid="{D5CDD505-2E9C-101B-9397-08002B2CF9AE}" pid="6" name="_AuthorEmailDisplayNa">
    <vt:lpwstr>Bob Hitchner</vt:lpwstr>
  </property>
</Properties>
</file>